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資金繰り表\資金繰り表（簡易版）\"/>
    </mc:Choice>
  </mc:AlternateContent>
  <xr:revisionPtr revIDLastSave="0" documentId="13_ncr:1_{955D7604-437C-4550-9973-F045C908AEBC}" xr6:coauthVersionLast="47" xr6:coauthVersionMax="47" xr10:uidLastSave="{00000000-0000-0000-0000-000000000000}"/>
  <bookViews>
    <workbookView xWindow="-120" yWindow="-120" windowWidth="20730" windowHeight="11040" xr2:uid="{04C79CE7-B80F-490B-9D09-61C8B1D577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41" i="1"/>
  <c r="H41" i="1"/>
  <c r="I41" i="1"/>
  <c r="J41" i="1"/>
  <c r="K41" i="1"/>
  <c r="L41" i="1"/>
  <c r="M41" i="1"/>
  <c r="N41" i="1"/>
  <c r="O41" i="1"/>
  <c r="P41" i="1"/>
  <c r="F29" i="1"/>
  <c r="G29" i="1"/>
  <c r="H29" i="1"/>
  <c r="I29" i="1"/>
  <c r="J29" i="1"/>
  <c r="K29" i="1"/>
  <c r="L29" i="1"/>
  <c r="M29" i="1"/>
  <c r="N29" i="1"/>
  <c r="O29" i="1"/>
  <c r="P29" i="1"/>
  <c r="F23" i="1"/>
  <c r="G23" i="1"/>
  <c r="H23" i="1"/>
  <c r="I23" i="1"/>
  <c r="J23" i="1"/>
  <c r="K23" i="1"/>
  <c r="L23" i="1"/>
  <c r="M23" i="1"/>
  <c r="N23" i="1"/>
  <c r="O23" i="1"/>
  <c r="P23" i="1"/>
  <c r="P9" i="1" s="1"/>
  <c r="F18" i="1"/>
  <c r="G18" i="1"/>
  <c r="H18" i="1"/>
  <c r="I18" i="1"/>
  <c r="J18" i="1"/>
  <c r="K18" i="1"/>
  <c r="L18" i="1"/>
  <c r="M18" i="1"/>
  <c r="N18" i="1"/>
  <c r="O18" i="1"/>
  <c r="P18" i="1"/>
  <c r="P8" i="1" s="1"/>
  <c r="E41" i="1"/>
  <c r="E29" i="1"/>
  <c r="E18" i="1"/>
  <c r="E23" i="1"/>
  <c r="E33" i="1" s="1"/>
  <c r="N33" i="1" l="1"/>
  <c r="N35" i="1" s="1"/>
  <c r="J33" i="1"/>
  <c r="J35" i="1" s="1"/>
  <c r="F33" i="1"/>
  <c r="F35" i="1" s="1"/>
  <c r="M33" i="1"/>
  <c r="M35" i="1" s="1"/>
  <c r="I33" i="1"/>
  <c r="I35" i="1" s="1"/>
  <c r="E11" i="1"/>
  <c r="J11" i="1"/>
  <c r="P10" i="1"/>
  <c r="L10" i="1"/>
  <c r="H10" i="1"/>
  <c r="O11" i="1"/>
  <c r="G11" i="1"/>
  <c r="N11" i="1"/>
  <c r="F11" i="1"/>
  <c r="P33" i="1"/>
  <c r="P35" i="1" s="1"/>
  <c r="L33" i="1"/>
  <c r="L35" i="1" s="1"/>
  <c r="H33" i="1"/>
  <c r="H35" i="1" s="1"/>
  <c r="K10" i="1"/>
  <c r="K11" i="1"/>
  <c r="H11" i="1"/>
  <c r="P11" i="1"/>
  <c r="L11" i="1"/>
  <c r="O10" i="1"/>
  <c r="G10" i="1"/>
  <c r="O33" i="1"/>
  <c r="O35" i="1" s="1"/>
  <c r="K33" i="1"/>
  <c r="K35" i="1" s="1"/>
  <c r="G33" i="1"/>
  <c r="G35" i="1" s="1"/>
  <c r="M11" i="1"/>
  <c r="I11" i="1"/>
  <c r="F10" i="1"/>
  <c r="E43" i="1"/>
  <c r="F6" i="1" s="1"/>
  <c r="E10" i="1"/>
  <c r="I10" i="1" l="1"/>
  <c r="E35" i="1"/>
  <c r="E36" i="1" s="1"/>
  <c r="J10" i="1"/>
  <c r="N10" i="1"/>
  <c r="M10" i="1"/>
  <c r="F36" i="1"/>
  <c r="F43" i="1" l="1"/>
  <c r="G6" i="1" s="1"/>
  <c r="G43" i="1" l="1"/>
  <c r="H6" i="1" s="1"/>
  <c r="G36" i="1"/>
  <c r="H43" i="1" l="1"/>
  <c r="I6" i="1" s="1"/>
  <c r="H36" i="1"/>
  <c r="I43" i="1" l="1"/>
  <c r="J6" i="1" s="1"/>
  <c r="I36" i="1"/>
  <c r="J43" i="1" l="1"/>
  <c r="K6" i="1" s="1"/>
  <c r="J36" i="1"/>
  <c r="K43" i="1" l="1"/>
  <c r="L6" i="1" s="1"/>
  <c r="K36" i="1"/>
  <c r="L43" i="1" l="1"/>
  <c r="M6" i="1" s="1"/>
  <c r="L36" i="1"/>
  <c r="M43" i="1" l="1"/>
  <c r="N6" i="1" s="1"/>
  <c r="M36" i="1"/>
  <c r="N43" i="1" l="1"/>
  <c r="O6" i="1" s="1"/>
  <c r="N36" i="1"/>
  <c r="O43" i="1" l="1"/>
  <c r="P6" i="1" s="1"/>
  <c r="O36" i="1"/>
  <c r="P43" i="1" l="1"/>
  <c r="P36" i="1"/>
</calcChain>
</file>

<file path=xl/sharedStrings.xml><?xml version="1.0" encoding="utf-8"?>
<sst xmlns="http://schemas.openxmlformats.org/spreadsheetml/2006/main" count="50" uniqueCount="49">
  <si>
    <t>前月繰越金</t>
    <rPh sb="0" eb="2">
      <t>ゼンゲツ</t>
    </rPh>
    <rPh sb="2" eb="5">
      <t>クリコシキン</t>
    </rPh>
    <phoneticPr fontId="1"/>
  </si>
  <si>
    <t>買掛金支払</t>
    <rPh sb="0" eb="3">
      <t>カイカケキン</t>
    </rPh>
    <rPh sb="3" eb="5">
      <t>シハライ</t>
    </rPh>
    <phoneticPr fontId="1"/>
  </si>
  <si>
    <t>現金売上</t>
    <rPh sb="0" eb="4">
      <t>ゲンキンウリアゲ</t>
    </rPh>
    <phoneticPr fontId="1"/>
  </si>
  <si>
    <t>売掛金回収</t>
    <rPh sb="0" eb="3">
      <t>ウリカケキン</t>
    </rPh>
    <rPh sb="3" eb="5">
      <t>カイシュウ</t>
    </rPh>
    <phoneticPr fontId="1"/>
  </si>
  <si>
    <t>手形・カード　入金</t>
    <rPh sb="0" eb="2">
      <t>テガタ</t>
    </rPh>
    <rPh sb="7" eb="9">
      <t>ニュウキン</t>
    </rPh>
    <phoneticPr fontId="1"/>
  </si>
  <si>
    <t>その他収入</t>
    <rPh sb="2" eb="5">
      <t>タシュウニュウ</t>
    </rPh>
    <phoneticPr fontId="1"/>
  </si>
  <si>
    <t>現金仕入</t>
    <rPh sb="0" eb="4">
      <t>ゲンキンシイ</t>
    </rPh>
    <phoneticPr fontId="1"/>
  </si>
  <si>
    <t>賃金・給与</t>
    <rPh sb="0" eb="2">
      <t>チンギン</t>
    </rPh>
    <rPh sb="3" eb="5">
      <t>キュウヨ</t>
    </rPh>
    <phoneticPr fontId="1"/>
  </si>
  <si>
    <t>家賃・地代（定額）</t>
    <rPh sb="0" eb="2">
      <t>ヤチン</t>
    </rPh>
    <rPh sb="3" eb="5">
      <t>チダイ</t>
    </rPh>
    <rPh sb="6" eb="8">
      <t>テイガク</t>
    </rPh>
    <phoneticPr fontId="1"/>
  </si>
  <si>
    <t>経費</t>
    <rPh sb="0" eb="2">
      <t>ケイヒ</t>
    </rPh>
    <phoneticPr fontId="1"/>
  </si>
  <si>
    <t>手形・カード　仕入</t>
    <rPh sb="0" eb="2">
      <t>テガタ</t>
    </rPh>
    <rPh sb="7" eb="9">
      <t>シイ</t>
    </rPh>
    <phoneticPr fontId="1"/>
  </si>
  <si>
    <t>借入金　借入</t>
    <rPh sb="0" eb="2">
      <t>カリイレ</t>
    </rPh>
    <rPh sb="2" eb="3">
      <t>キン</t>
    </rPh>
    <rPh sb="4" eb="6">
      <t>カリイレ</t>
    </rPh>
    <phoneticPr fontId="1"/>
  </si>
  <si>
    <t>借入金　返済</t>
    <rPh sb="0" eb="3">
      <t>カリイレキン</t>
    </rPh>
    <rPh sb="4" eb="6">
      <t>ヘンサイ</t>
    </rPh>
    <phoneticPr fontId="1"/>
  </si>
  <si>
    <t>経費　小計</t>
    <rPh sb="0" eb="2">
      <t>ケイヒ</t>
    </rPh>
    <rPh sb="3" eb="5">
      <t>ショウケイ</t>
    </rPh>
    <phoneticPr fontId="1"/>
  </si>
  <si>
    <t>財務</t>
    <rPh sb="0" eb="2">
      <t>ザイム</t>
    </rPh>
    <phoneticPr fontId="1"/>
  </si>
  <si>
    <t>収入</t>
    <rPh sb="0" eb="2">
      <t>シュウニュウ</t>
    </rPh>
    <phoneticPr fontId="1"/>
  </si>
  <si>
    <t>財務　合計</t>
    <rPh sb="0" eb="2">
      <t>ザイム</t>
    </rPh>
    <rPh sb="3" eb="5">
      <t>ゴウケイ</t>
    </rPh>
    <phoneticPr fontId="1"/>
  </si>
  <si>
    <t>支出</t>
    <rPh sb="0" eb="2">
      <t>シシュツ</t>
    </rPh>
    <phoneticPr fontId="1"/>
  </si>
  <si>
    <t>上記以外の出費</t>
    <rPh sb="0" eb="2">
      <t>ジョウキ</t>
    </rPh>
    <rPh sb="2" eb="4">
      <t>イガイ</t>
    </rPh>
    <rPh sb="5" eb="7">
      <t>シュッピ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</si>
  <si>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</si>
  <si>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</si>
  <si>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</si>
  <si>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</si>
  <si>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</si>
  <si>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</si>
  <si>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</si>
  <si>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</si>
  <si>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</si>
  <si>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</si>
  <si>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</si>
  <si>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</si>
  <si>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</si>
  <si>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</si>
  <si>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2024年</t>
    <rPh sb="4" eb="5">
      <t>ネン</t>
    </rPh>
    <phoneticPr fontId="1"/>
  </si>
  <si>
    <t>仕入　ｂ</t>
    <rPh sb="0" eb="2">
      <t>シイ</t>
    </rPh>
    <phoneticPr fontId="1"/>
  </si>
  <si>
    <t>原価率　b÷a　％</t>
    <rPh sb="0" eb="3">
      <t>ゲンカリツ</t>
    </rPh>
    <phoneticPr fontId="1"/>
  </si>
  <si>
    <t>粗利益　a - b</t>
    <rPh sb="0" eb="3">
      <t>アラリエキ</t>
    </rPh>
    <phoneticPr fontId="1"/>
  </si>
  <si>
    <t>月末残高　借入合算</t>
    <rPh sb="0" eb="2">
      <t>ゲツマツ</t>
    </rPh>
    <rPh sb="2" eb="4">
      <t>ザンダカ</t>
    </rPh>
    <rPh sb="5" eb="7">
      <t>カリイレ</t>
    </rPh>
    <rPh sb="7" eb="9">
      <t>ガッサン</t>
    </rPh>
    <phoneticPr fontId="1"/>
  </si>
  <si>
    <t>支出　合計</t>
  </si>
  <si>
    <t>売上　a</t>
    <rPh sb="0" eb="2">
      <t>ウリアゲ</t>
    </rPh>
    <phoneticPr fontId="1"/>
  </si>
  <si>
    <t>仕入費</t>
    <rPh sb="0" eb="2">
      <t>シイレ</t>
    </rPh>
    <rPh sb="2" eb="3">
      <t>ヒ</t>
    </rPh>
    <phoneticPr fontId="1"/>
  </si>
  <si>
    <t>月末　残高　</t>
    <rPh sb="0" eb="2">
      <t>ゲツマツ</t>
    </rPh>
    <rPh sb="3" eb="5">
      <t>ザンダカ</t>
    </rPh>
    <phoneticPr fontId="1"/>
  </si>
  <si>
    <t>月毎　収支　</t>
    <rPh sb="0" eb="2">
      <t>ツキゴト</t>
    </rPh>
    <rPh sb="3" eb="5">
      <t>シュウシ</t>
    </rPh>
    <phoneticPr fontId="1"/>
  </si>
  <si>
    <t>収入　合計　≒a</t>
    <rPh sb="0" eb="2">
      <t>シュウニュウ</t>
    </rPh>
    <rPh sb="3" eb="5">
      <t>ゴウケイ</t>
    </rPh>
    <phoneticPr fontId="1"/>
  </si>
  <si>
    <t>仕入　小計　≒b</t>
    <rPh sb="0" eb="2">
      <t>シイ</t>
    </rPh>
    <rPh sb="3" eb="5">
      <t>ショウケイ</t>
    </rPh>
    <phoneticPr fontId="1"/>
  </si>
  <si>
    <t>その他の支出</t>
    <rPh sb="2" eb="3">
      <t>タ</t>
    </rPh>
    <rPh sb="4" eb="6">
      <t>シシュツ</t>
    </rPh>
    <phoneticPr fontId="1"/>
  </si>
  <si>
    <t>自動計算枠</t>
    <rPh sb="0" eb="5">
      <t>ジドウケイサンワク</t>
    </rPh>
    <phoneticPr fontId="1"/>
  </si>
  <si>
    <t>入力枠</t>
    <rPh sb="0" eb="3">
      <t>ニュウリョクワク</t>
    </rPh>
    <phoneticPr fontId="1"/>
  </si>
  <si>
    <t>資金繰り表（簡易版）</t>
    <rPh sb="0" eb="3">
      <t>シキング</t>
    </rPh>
    <rPh sb="4" eb="5">
      <t>ヒョウ</t>
    </rPh>
    <rPh sb="6" eb="9">
      <t>カンイバン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</si>
</sst>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0" xfId="0" applyFill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6" xfId="0" applyFill="1" applyBorder="1">
      <alignment vertical="center"/>
    </xf>
    <xf numFmtId="9" fontId="0" fillId="4" borderId="17" xfId="0" applyNumberFormat="1" applyFill="1" applyBorder="1">
      <alignment vertical="center"/>
    </xf>
    <xf numFmtId="9" fontId="0" fillId="4" borderId="18" xfId="0" applyNumberFormat="1" applyFill="1" applyBorder="1">
      <alignment vertical="center"/>
    </xf>
    <xf numFmtId="9" fontId="0" fillId="4" borderId="19" xfId="0" applyNumberFormat="1" applyFill="1" applyBorder="1">
      <alignment vertical="center"/>
    </xf>
    <xf numFmtId="0" fontId="0" fillId="4" borderId="17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EA84-FBFC-4985-A402-30F431991CC2}">
  <sheetPr>
    <pageSetUpPr fitToPage="1"/>
  </sheetPr>
  <dimension ref="A1:P43"/>
  <sheetViews>
    <sheetView tabSelected="1" zoomScale="40" zoomScaleNormal="40" workbookViewId="0">
      <selection activeCell="P1" sqref="E1:P1048576"/>
    </sheetView>
  </sheetViews>
  <sheetFormatPr defaultRowHeight="18.75" x14ac:dyDescent="0.4"/>
  <cols>
    <col min="1" max="2" width="2.625" style="12" customWidth="1"/>
    <col min="3" max="3" width="19.25" style="11" bestFit="1" customWidth="1"/>
    <col min="4" max="4" width="1.625" customWidth="1"/>
    <col min="5" max="16" width="10.625" customWidth="1"/>
  </cols>
  <sheetData>
    <row r="1" spans="1:16" x14ac:dyDescent="0.4">
      <c r="C1" s="67" t="s">
        <v>48</v>
      </c>
      <c r="D1" s="67"/>
      <c r="E1" s="67"/>
      <c r="G1" s="63" t="s">
        <v>47</v>
      </c>
      <c r="H1" s="64"/>
      <c r="I1" s="65" t="s">
        <v>46</v>
      </c>
      <c r="J1" s="66"/>
    </row>
    <row r="2" spans="1:16" ht="19.5" thickBot="1" x14ac:dyDescent="0.45">
      <c r="L2" s="11"/>
    </row>
    <row r="3" spans="1:16" x14ac:dyDescent="0.4">
      <c r="A3" s="68" t="s">
        <v>19</v>
      </c>
      <c r="B3" s="69"/>
      <c r="C3" s="70"/>
      <c r="E3" s="7" t="s">
        <v>33</v>
      </c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9.5" thickBot="1" x14ac:dyDescent="0.45">
      <c r="A4" s="71" t="s">
        <v>20</v>
      </c>
      <c r="B4" s="72"/>
      <c r="C4" s="73"/>
      <c r="E4" s="8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29</v>
      </c>
      <c r="N4" s="9" t="s">
        <v>30</v>
      </c>
      <c r="O4" s="9" t="s">
        <v>31</v>
      </c>
      <c r="P4" s="10" t="s">
        <v>32</v>
      </c>
    </row>
    <row r="5" spans="1:16" ht="5.0999999999999996" customHeight="1" thickBot="1" x14ac:dyDescent="0.45"/>
    <row r="6" spans="1:16" ht="19.5" thickBot="1" x14ac:dyDescent="0.45">
      <c r="A6" s="74" t="s">
        <v>0</v>
      </c>
      <c r="B6" s="75"/>
      <c r="C6" s="76"/>
      <c r="E6" s="37">
        <v>1000</v>
      </c>
      <c r="F6" s="40">
        <f>E43</f>
        <v>3889</v>
      </c>
      <c r="G6" s="40">
        <f t="shared" ref="G6:P6" si="0">F43</f>
        <v>6779</v>
      </c>
      <c r="H6" s="40">
        <f t="shared" si="0"/>
        <v>7569</v>
      </c>
      <c r="I6" s="40">
        <f t="shared" si="0"/>
        <v>7359</v>
      </c>
      <c r="J6" s="40">
        <f t="shared" si="0"/>
        <v>7359</v>
      </c>
      <c r="K6" s="40">
        <f t="shared" si="0"/>
        <v>7359</v>
      </c>
      <c r="L6" s="40">
        <f t="shared" si="0"/>
        <v>7359</v>
      </c>
      <c r="M6" s="40">
        <f t="shared" si="0"/>
        <v>7359</v>
      </c>
      <c r="N6" s="40">
        <f t="shared" si="0"/>
        <v>7359</v>
      </c>
      <c r="O6" s="40">
        <f t="shared" si="0"/>
        <v>7359</v>
      </c>
      <c r="P6" s="41">
        <f t="shared" si="0"/>
        <v>7359</v>
      </c>
    </row>
    <row r="7" spans="1:16" ht="5.0999999999999996" customHeight="1" thickBot="1" x14ac:dyDescent="0.45"/>
    <row r="8" spans="1:16" ht="19.5" thickBot="1" x14ac:dyDescent="0.45">
      <c r="A8" s="20"/>
      <c r="B8" s="21"/>
      <c r="C8" s="38" t="s">
        <v>39</v>
      </c>
      <c r="E8" s="28">
        <v>12000</v>
      </c>
      <c r="F8" s="36">
        <v>10000</v>
      </c>
      <c r="G8" s="36">
        <v>15000</v>
      </c>
      <c r="H8" s="36"/>
      <c r="I8" s="36"/>
      <c r="J8" s="36"/>
      <c r="K8" s="36"/>
      <c r="L8" s="36"/>
      <c r="M8" s="36"/>
      <c r="N8" s="36"/>
      <c r="O8" s="36"/>
      <c r="P8" s="30">
        <f t="shared" ref="P8" si="1">P18</f>
        <v>0</v>
      </c>
    </row>
    <row r="9" spans="1:16" x14ac:dyDescent="0.4">
      <c r="A9" s="2"/>
      <c r="B9" s="22"/>
      <c r="C9" s="39" t="s">
        <v>34</v>
      </c>
      <c r="E9" s="28">
        <v>6000</v>
      </c>
      <c r="F9" s="36">
        <v>6000</v>
      </c>
      <c r="G9" s="36">
        <v>5000</v>
      </c>
      <c r="H9" s="36"/>
      <c r="I9" s="36"/>
      <c r="J9" s="36"/>
      <c r="K9" s="36"/>
      <c r="L9" s="36"/>
      <c r="M9" s="36"/>
      <c r="N9" s="36"/>
      <c r="O9" s="36"/>
      <c r="P9" s="33">
        <f t="shared" ref="P9" si="2">P23</f>
        <v>0</v>
      </c>
    </row>
    <row r="10" spans="1:16" x14ac:dyDescent="0.4">
      <c r="A10" s="2"/>
      <c r="B10" s="22"/>
      <c r="C10" s="59" t="s">
        <v>36</v>
      </c>
      <c r="E10" s="42">
        <f t="shared" ref="E10:P10" si="3">E8-E9</f>
        <v>6000</v>
      </c>
      <c r="F10" s="43">
        <f t="shared" si="3"/>
        <v>4000</v>
      </c>
      <c r="G10" s="43">
        <f t="shared" si="3"/>
        <v>10000</v>
      </c>
      <c r="H10" s="43">
        <f t="shared" si="3"/>
        <v>0</v>
      </c>
      <c r="I10" s="43">
        <f t="shared" si="3"/>
        <v>0</v>
      </c>
      <c r="J10" s="43">
        <f t="shared" si="3"/>
        <v>0</v>
      </c>
      <c r="K10" s="43">
        <f t="shared" si="3"/>
        <v>0</v>
      </c>
      <c r="L10" s="43">
        <f t="shared" si="3"/>
        <v>0</v>
      </c>
      <c r="M10" s="43">
        <f t="shared" si="3"/>
        <v>0</v>
      </c>
      <c r="N10" s="43">
        <f t="shared" si="3"/>
        <v>0</v>
      </c>
      <c r="O10" s="43">
        <f t="shared" si="3"/>
        <v>0</v>
      </c>
      <c r="P10" s="44">
        <f t="shared" si="3"/>
        <v>0</v>
      </c>
    </row>
    <row r="11" spans="1:16" ht="19.5" thickBot="1" x14ac:dyDescent="0.45">
      <c r="A11" s="23"/>
      <c r="B11" s="24"/>
      <c r="C11" s="60" t="s">
        <v>35</v>
      </c>
      <c r="E11" s="45">
        <f t="shared" ref="E11:P11" si="4">E9/E8</f>
        <v>0.5</v>
      </c>
      <c r="F11" s="46">
        <f t="shared" si="4"/>
        <v>0.6</v>
      </c>
      <c r="G11" s="46">
        <f t="shared" si="4"/>
        <v>0.33333333333333331</v>
      </c>
      <c r="H11" s="46" t="e">
        <f t="shared" si="4"/>
        <v>#DIV/0!</v>
      </c>
      <c r="I11" s="46" t="e">
        <f t="shared" si="4"/>
        <v>#DIV/0!</v>
      </c>
      <c r="J11" s="46" t="e">
        <f t="shared" si="4"/>
        <v>#DIV/0!</v>
      </c>
      <c r="K11" s="46" t="e">
        <f t="shared" si="4"/>
        <v>#DIV/0!</v>
      </c>
      <c r="L11" s="46" t="e">
        <f t="shared" si="4"/>
        <v>#DIV/0!</v>
      </c>
      <c r="M11" s="46" t="e">
        <f t="shared" si="4"/>
        <v>#DIV/0!</v>
      </c>
      <c r="N11" s="46" t="e">
        <f t="shared" si="4"/>
        <v>#DIV/0!</v>
      </c>
      <c r="O11" s="46" t="e">
        <f t="shared" si="4"/>
        <v>#DIV/0!</v>
      </c>
      <c r="P11" s="47" t="e">
        <f t="shared" si="4"/>
        <v>#DIV/0!</v>
      </c>
    </row>
    <row r="12" spans="1:16" ht="5.0999999999999996" customHeight="1" thickBot="1" x14ac:dyDescent="0.45"/>
    <row r="13" spans="1:16" ht="18.75" customHeight="1" x14ac:dyDescent="0.4">
      <c r="A13" s="77" t="s">
        <v>15</v>
      </c>
      <c r="B13" s="16"/>
      <c r="C13" s="38" t="s">
        <v>2</v>
      </c>
      <c r="E13" s="28">
        <v>10000</v>
      </c>
      <c r="F13" s="29">
        <v>10000</v>
      </c>
      <c r="G13" s="29">
        <v>10000</v>
      </c>
      <c r="H13" s="29">
        <v>10000</v>
      </c>
      <c r="I13" s="29"/>
      <c r="J13" s="29"/>
      <c r="K13" s="29"/>
      <c r="L13" s="29"/>
      <c r="M13" s="29"/>
      <c r="N13" s="29"/>
      <c r="O13" s="29"/>
      <c r="P13" s="30"/>
    </row>
    <row r="14" spans="1:16" x14ac:dyDescent="0.4">
      <c r="A14" s="78"/>
      <c r="C14" s="39" t="s">
        <v>3</v>
      </c>
      <c r="E14" s="31">
        <v>1000</v>
      </c>
      <c r="F14" s="32">
        <v>1000</v>
      </c>
      <c r="G14" s="32">
        <v>1000</v>
      </c>
      <c r="H14" s="32">
        <v>1000</v>
      </c>
      <c r="I14" s="32"/>
      <c r="J14" s="32"/>
      <c r="K14" s="32"/>
      <c r="L14" s="32"/>
      <c r="M14" s="32"/>
      <c r="N14" s="32"/>
      <c r="O14" s="32"/>
      <c r="P14" s="33"/>
    </row>
    <row r="15" spans="1:16" x14ac:dyDescent="0.4">
      <c r="A15" s="78"/>
      <c r="C15" s="39" t="s">
        <v>4</v>
      </c>
      <c r="E15" s="31">
        <v>500</v>
      </c>
      <c r="F15" s="32">
        <v>500</v>
      </c>
      <c r="G15" s="32">
        <v>500</v>
      </c>
      <c r="H15" s="32">
        <v>500</v>
      </c>
      <c r="I15" s="32"/>
      <c r="J15" s="32"/>
      <c r="K15" s="32"/>
      <c r="L15" s="32"/>
      <c r="M15" s="32"/>
      <c r="N15" s="32"/>
      <c r="O15" s="32"/>
      <c r="P15" s="33"/>
    </row>
    <row r="16" spans="1:16" x14ac:dyDescent="0.4">
      <c r="A16" s="78"/>
      <c r="C16" s="39" t="s">
        <v>5</v>
      </c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5.0999999999999996" customHeight="1" x14ac:dyDescent="0.4">
      <c r="A17" s="78"/>
      <c r="C17" s="19"/>
      <c r="E17" s="25"/>
      <c r="F17" s="3"/>
      <c r="G17" s="3"/>
      <c r="H17" s="3"/>
      <c r="I17" s="3"/>
      <c r="J17" s="3"/>
      <c r="K17" s="3"/>
      <c r="L17" s="3"/>
      <c r="M17" s="3"/>
      <c r="N17" s="3"/>
      <c r="O17" s="3"/>
      <c r="P17" s="6"/>
    </row>
    <row r="18" spans="1:16" ht="19.5" thickBot="1" x14ac:dyDescent="0.45">
      <c r="A18" s="79"/>
      <c r="B18" s="17"/>
      <c r="C18" s="60" t="s">
        <v>43</v>
      </c>
      <c r="E18" s="48">
        <f>SUM(E13:E16)</f>
        <v>11500</v>
      </c>
      <c r="F18" s="49">
        <f t="shared" ref="F18:P18" si="5">SUM(F13:F16)</f>
        <v>11500</v>
      </c>
      <c r="G18" s="49">
        <f t="shared" si="5"/>
        <v>11500</v>
      </c>
      <c r="H18" s="49">
        <f t="shared" si="5"/>
        <v>11500</v>
      </c>
      <c r="I18" s="49">
        <f t="shared" si="5"/>
        <v>0</v>
      </c>
      <c r="J18" s="49">
        <f t="shared" si="5"/>
        <v>0</v>
      </c>
      <c r="K18" s="49">
        <f t="shared" si="5"/>
        <v>0</v>
      </c>
      <c r="L18" s="49">
        <f t="shared" si="5"/>
        <v>0</v>
      </c>
      <c r="M18" s="49">
        <f t="shared" si="5"/>
        <v>0</v>
      </c>
      <c r="N18" s="49">
        <f t="shared" si="5"/>
        <v>0</v>
      </c>
      <c r="O18" s="49">
        <f t="shared" si="5"/>
        <v>0</v>
      </c>
      <c r="P18" s="50">
        <f t="shared" si="5"/>
        <v>0</v>
      </c>
    </row>
    <row r="19" spans="1:16" ht="5.0999999999999996" customHeight="1" thickBot="1" x14ac:dyDescent="0.45"/>
    <row r="20" spans="1:16" x14ac:dyDescent="0.4">
      <c r="A20" s="77" t="s">
        <v>17</v>
      </c>
      <c r="B20" s="80" t="s">
        <v>40</v>
      </c>
      <c r="C20" s="38" t="s">
        <v>6</v>
      </c>
      <c r="E20" s="28">
        <v>5000</v>
      </c>
      <c r="F20" s="29">
        <v>5000</v>
      </c>
      <c r="G20" s="29">
        <v>7000</v>
      </c>
      <c r="H20" s="29">
        <v>8000</v>
      </c>
      <c r="I20" s="29"/>
      <c r="J20" s="29"/>
      <c r="K20" s="29"/>
      <c r="L20" s="29"/>
      <c r="M20" s="29"/>
      <c r="N20" s="29"/>
      <c r="O20" s="29"/>
      <c r="P20" s="30"/>
    </row>
    <row r="21" spans="1:16" x14ac:dyDescent="0.4">
      <c r="A21" s="78"/>
      <c r="B21" s="81"/>
      <c r="C21" s="39" t="s">
        <v>1</v>
      </c>
      <c r="E21" s="31">
        <v>500</v>
      </c>
      <c r="F21" s="32">
        <v>500</v>
      </c>
      <c r="G21" s="32">
        <v>500</v>
      </c>
      <c r="H21" s="32">
        <v>500</v>
      </c>
      <c r="I21" s="32"/>
      <c r="J21" s="32"/>
      <c r="K21" s="32"/>
      <c r="L21" s="32"/>
      <c r="M21" s="32"/>
      <c r="N21" s="32"/>
      <c r="O21" s="32"/>
      <c r="P21" s="33"/>
    </row>
    <row r="22" spans="1:16" x14ac:dyDescent="0.4">
      <c r="A22" s="78"/>
      <c r="B22" s="81"/>
      <c r="C22" s="39" t="s">
        <v>10</v>
      </c>
      <c r="E22" s="31">
        <v>100</v>
      </c>
      <c r="F22" s="32">
        <v>100</v>
      </c>
      <c r="G22" s="32">
        <v>200</v>
      </c>
      <c r="H22" s="32">
        <v>200</v>
      </c>
      <c r="I22" s="32"/>
      <c r="J22" s="32"/>
      <c r="K22" s="32"/>
      <c r="L22" s="32"/>
      <c r="M22" s="32"/>
      <c r="N22" s="32"/>
      <c r="O22" s="32"/>
      <c r="P22" s="33"/>
    </row>
    <row r="23" spans="1:16" x14ac:dyDescent="0.4">
      <c r="A23" s="78"/>
      <c r="B23" s="81"/>
      <c r="C23" s="59" t="s">
        <v>44</v>
      </c>
      <c r="E23" s="42">
        <f>SUM(E20:E22)</f>
        <v>5600</v>
      </c>
      <c r="F23" s="51">
        <f t="shared" ref="F23:P23" si="6">SUM(F20:F22)</f>
        <v>5600</v>
      </c>
      <c r="G23" s="51">
        <f t="shared" si="6"/>
        <v>7700</v>
      </c>
      <c r="H23" s="51">
        <f t="shared" si="6"/>
        <v>8700</v>
      </c>
      <c r="I23" s="51">
        <f t="shared" si="6"/>
        <v>0</v>
      </c>
      <c r="J23" s="51">
        <f t="shared" si="6"/>
        <v>0</v>
      </c>
      <c r="K23" s="51">
        <f t="shared" si="6"/>
        <v>0</v>
      </c>
      <c r="L23" s="51">
        <f t="shared" si="6"/>
        <v>0</v>
      </c>
      <c r="M23" s="51">
        <f t="shared" si="6"/>
        <v>0</v>
      </c>
      <c r="N23" s="51">
        <f t="shared" si="6"/>
        <v>0</v>
      </c>
      <c r="O23" s="51">
        <f t="shared" si="6"/>
        <v>0</v>
      </c>
      <c r="P23" s="52">
        <f t="shared" si="6"/>
        <v>0</v>
      </c>
    </row>
    <row r="24" spans="1:16" ht="5.0999999999999996" customHeight="1" x14ac:dyDescent="0.4">
      <c r="A24" s="78"/>
      <c r="C24" s="19"/>
      <c r="E24" s="25"/>
      <c r="F24" s="3"/>
      <c r="G24" s="3"/>
      <c r="H24" s="3"/>
      <c r="I24" s="3"/>
      <c r="J24" s="3"/>
      <c r="K24" s="3"/>
      <c r="L24" s="3"/>
      <c r="M24" s="3"/>
      <c r="N24" s="3"/>
      <c r="O24" s="3"/>
      <c r="P24" s="6"/>
    </row>
    <row r="25" spans="1:16" x14ac:dyDescent="0.4">
      <c r="A25" s="78"/>
      <c r="B25" s="81" t="s">
        <v>9</v>
      </c>
      <c r="C25" s="39" t="s">
        <v>7</v>
      </c>
      <c r="E25" s="31">
        <v>1000</v>
      </c>
      <c r="F25" s="32">
        <v>1000</v>
      </c>
      <c r="G25" s="32">
        <v>1000</v>
      </c>
      <c r="H25" s="32">
        <v>1000</v>
      </c>
      <c r="I25" s="32"/>
      <c r="J25" s="32"/>
      <c r="K25" s="32"/>
      <c r="L25" s="32"/>
      <c r="M25" s="32"/>
      <c r="N25" s="32"/>
      <c r="O25" s="32"/>
      <c r="P25" s="33"/>
    </row>
    <row r="26" spans="1:16" x14ac:dyDescent="0.4">
      <c r="A26" s="78"/>
      <c r="B26" s="81"/>
      <c r="C26" s="39" t="s">
        <v>8</v>
      </c>
      <c r="E26" s="31">
        <v>1000</v>
      </c>
      <c r="F26" s="32">
        <v>1000</v>
      </c>
      <c r="G26" s="32">
        <v>1000</v>
      </c>
      <c r="H26" s="32">
        <v>1000</v>
      </c>
      <c r="I26" s="32"/>
      <c r="J26" s="32"/>
      <c r="K26" s="32"/>
      <c r="L26" s="32"/>
      <c r="M26" s="32"/>
      <c r="N26" s="32"/>
      <c r="O26" s="32"/>
      <c r="P26" s="33"/>
    </row>
    <row r="27" spans="1:16" x14ac:dyDescent="0.4">
      <c r="A27" s="78"/>
      <c r="B27" s="81"/>
      <c r="C27" s="39" t="s">
        <v>9</v>
      </c>
      <c r="E27" s="31">
        <v>1000</v>
      </c>
      <c r="F27" s="32">
        <v>1000</v>
      </c>
      <c r="G27" s="32">
        <v>1000</v>
      </c>
      <c r="H27" s="32">
        <v>1000</v>
      </c>
      <c r="I27" s="32"/>
      <c r="J27" s="32"/>
      <c r="K27" s="32"/>
      <c r="L27" s="32"/>
      <c r="M27" s="32"/>
      <c r="N27" s="32"/>
      <c r="O27" s="32"/>
      <c r="P27" s="33"/>
    </row>
    <row r="28" spans="1:16" x14ac:dyDescent="0.4">
      <c r="A28" s="78"/>
      <c r="B28" s="81"/>
      <c r="C28" s="39" t="s">
        <v>18</v>
      </c>
      <c r="E28" s="31">
        <v>10</v>
      </c>
      <c r="F28" s="32">
        <v>10</v>
      </c>
      <c r="G28" s="32">
        <v>10</v>
      </c>
      <c r="H28" s="32">
        <v>10</v>
      </c>
      <c r="I28" s="32"/>
      <c r="J28" s="32"/>
      <c r="K28" s="32"/>
      <c r="L28" s="32"/>
      <c r="M28" s="32"/>
      <c r="N28" s="32"/>
      <c r="O28" s="32"/>
      <c r="P28" s="33"/>
    </row>
    <row r="29" spans="1:16" x14ac:dyDescent="0.4">
      <c r="A29" s="78"/>
      <c r="B29" s="81"/>
      <c r="C29" s="59" t="s">
        <v>13</v>
      </c>
      <c r="E29" s="42">
        <f>SUM(E25:E28)</f>
        <v>3010</v>
      </c>
      <c r="F29" s="51">
        <f t="shared" ref="F29:P29" si="7">SUM(F25:F28)</f>
        <v>3010</v>
      </c>
      <c r="G29" s="51">
        <f t="shared" si="7"/>
        <v>3010</v>
      </c>
      <c r="H29" s="51">
        <f t="shared" si="7"/>
        <v>3010</v>
      </c>
      <c r="I29" s="51">
        <f t="shared" si="7"/>
        <v>0</v>
      </c>
      <c r="J29" s="51">
        <f t="shared" si="7"/>
        <v>0</v>
      </c>
      <c r="K29" s="51">
        <f t="shared" si="7"/>
        <v>0</v>
      </c>
      <c r="L29" s="51">
        <f t="shared" si="7"/>
        <v>0</v>
      </c>
      <c r="M29" s="51">
        <f t="shared" si="7"/>
        <v>0</v>
      </c>
      <c r="N29" s="51">
        <f t="shared" si="7"/>
        <v>0</v>
      </c>
      <c r="O29" s="51">
        <f t="shared" si="7"/>
        <v>0</v>
      </c>
      <c r="P29" s="52">
        <f t="shared" si="7"/>
        <v>0</v>
      </c>
    </row>
    <row r="30" spans="1:16" ht="5.0999999999999996" customHeight="1" x14ac:dyDescent="0.4">
      <c r="A30" s="78"/>
      <c r="B30" s="26"/>
      <c r="C30" s="27"/>
      <c r="E30" s="2"/>
      <c r="P30" s="1"/>
    </row>
    <row r="31" spans="1:16" x14ac:dyDescent="0.4">
      <c r="A31" s="78"/>
      <c r="B31" s="26"/>
      <c r="C31" s="39" t="s">
        <v>45</v>
      </c>
      <c r="E31" s="31">
        <v>1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</row>
    <row r="32" spans="1:16" ht="5.0999999999999996" customHeight="1" x14ac:dyDescent="0.4">
      <c r="A32" s="78"/>
      <c r="C32" s="19"/>
      <c r="E32" s="25"/>
      <c r="F32" s="3"/>
      <c r="G32" s="3"/>
      <c r="H32" s="3"/>
      <c r="I32" s="3"/>
      <c r="J32" s="3"/>
      <c r="K32" s="3"/>
      <c r="L32" s="3"/>
      <c r="M32" s="3"/>
      <c r="N32" s="3"/>
      <c r="O32" s="3"/>
      <c r="P32" s="6"/>
    </row>
    <row r="33" spans="1:16" ht="19.5" thickBot="1" x14ac:dyDescent="0.45">
      <c r="A33" s="79"/>
      <c r="B33" s="17"/>
      <c r="C33" s="60" t="s">
        <v>38</v>
      </c>
      <c r="E33" s="48">
        <f>E23+E29+E31</f>
        <v>8611</v>
      </c>
      <c r="F33" s="49">
        <f t="shared" ref="F33:P33" si="8">F23+F29</f>
        <v>8610</v>
      </c>
      <c r="G33" s="49">
        <f t="shared" si="8"/>
        <v>10710</v>
      </c>
      <c r="H33" s="49">
        <f t="shared" si="8"/>
        <v>11710</v>
      </c>
      <c r="I33" s="49">
        <f t="shared" si="8"/>
        <v>0</v>
      </c>
      <c r="J33" s="49">
        <f t="shared" si="8"/>
        <v>0</v>
      </c>
      <c r="K33" s="49">
        <f t="shared" si="8"/>
        <v>0</v>
      </c>
      <c r="L33" s="49">
        <f t="shared" si="8"/>
        <v>0</v>
      </c>
      <c r="M33" s="49">
        <f t="shared" si="8"/>
        <v>0</v>
      </c>
      <c r="N33" s="49">
        <f t="shared" si="8"/>
        <v>0</v>
      </c>
      <c r="O33" s="49">
        <f t="shared" si="8"/>
        <v>0</v>
      </c>
      <c r="P33" s="50">
        <f t="shared" si="8"/>
        <v>0</v>
      </c>
    </row>
    <row r="34" spans="1:16" ht="5.0999999999999996" customHeight="1" thickBot="1" x14ac:dyDescent="0.45"/>
    <row r="35" spans="1:16" x14ac:dyDescent="0.4">
      <c r="A35" s="13"/>
      <c r="B35" s="16"/>
      <c r="C35" s="61" t="s">
        <v>42</v>
      </c>
      <c r="E35" s="53">
        <f t="shared" ref="E35:P35" si="9">E18-E33</f>
        <v>2889</v>
      </c>
      <c r="F35" s="54">
        <f t="shared" si="9"/>
        <v>2890</v>
      </c>
      <c r="G35" s="54">
        <f t="shared" si="9"/>
        <v>790</v>
      </c>
      <c r="H35" s="54">
        <f t="shared" si="9"/>
        <v>-210</v>
      </c>
      <c r="I35" s="54">
        <f t="shared" si="9"/>
        <v>0</v>
      </c>
      <c r="J35" s="54">
        <f t="shared" si="9"/>
        <v>0</v>
      </c>
      <c r="K35" s="54">
        <f t="shared" si="9"/>
        <v>0</v>
      </c>
      <c r="L35" s="54">
        <f t="shared" si="9"/>
        <v>0</v>
      </c>
      <c r="M35" s="54">
        <f t="shared" si="9"/>
        <v>0</v>
      </c>
      <c r="N35" s="54">
        <f t="shared" si="9"/>
        <v>0</v>
      </c>
      <c r="O35" s="54">
        <f t="shared" si="9"/>
        <v>0</v>
      </c>
      <c r="P35" s="55">
        <f t="shared" si="9"/>
        <v>0</v>
      </c>
    </row>
    <row r="36" spans="1:16" ht="19.5" thickBot="1" x14ac:dyDescent="0.45">
      <c r="A36" s="14"/>
      <c r="B36" s="17"/>
      <c r="C36" s="60" t="s">
        <v>41</v>
      </c>
      <c r="E36" s="48">
        <f t="shared" ref="E36:P36" si="10">E6+E35</f>
        <v>3889</v>
      </c>
      <c r="F36" s="56">
        <f t="shared" si="10"/>
        <v>6779</v>
      </c>
      <c r="G36" s="56">
        <f t="shared" si="10"/>
        <v>7569</v>
      </c>
      <c r="H36" s="56">
        <f t="shared" si="10"/>
        <v>7359</v>
      </c>
      <c r="I36" s="56">
        <f t="shared" si="10"/>
        <v>7359</v>
      </c>
      <c r="J36" s="56">
        <f t="shared" si="10"/>
        <v>7359</v>
      </c>
      <c r="K36" s="56">
        <f t="shared" si="10"/>
        <v>7359</v>
      </c>
      <c r="L36" s="56">
        <f t="shared" si="10"/>
        <v>7359</v>
      </c>
      <c r="M36" s="56">
        <f t="shared" si="10"/>
        <v>7359</v>
      </c>
      <c r="N36" s="56">
        <f t="shared" si="10"/>
        <v>7359</v>
      </c>
      <c r="O36" s="56">
        <f t="shared" si="10"/>
        <v>7359</v>
      </c>
      <c r="P36" s="57">
        <f t="shared" si="10"/>
        <v>7359</v>
      </c>
    </row>
    <row r="37" spans="1:16" ht="5.0999999999999996" customHeight="1" thickBot="1" x14ac:dyDescent="0.45"/>
    <row r="38" spans="1:16" x14ac:dyDescent="0.4">
      <c r="A38" s="77" t="s">
        <v>14</v>
      </c>
      <c r="B38" s="16"/>
      <c r="C38" s="38" t="s">
        <v>11</v>
      </c>
      <c r="E38" s="28">
        <v>0</v>
      </c>
      <c r="F38" s="29">
        <v>0</v>
      </c>
      <c r="G38" s="29"/>
      <c r="H38" s="29"/>
      <c r="I38" s="29"/>
      <c r="J38" s="29"/>
      <c r="K38" s="29"/>
      <c r="L38" s="29"/>
      <c r="M38" s="29"/>
      <c r="N38" s="29"/>
      <c r="O38" s="29"/>
      <c r="P38" s="30"/>
    </row>
    <row r="39" spans="1:16" x14ac:dyDescent="0.4">
      <c r="A39" s="78"/>
      <c r="C39" s="39" t="s">
        <v>12</v>
      </c>
      <c r="E39" s="31">
        <v>0</v>
      </c>
      <c r="F39" s="32">
        <v>0</v>
      </c>
      <c r="G39" s="32"/>
      <c r="H39" s="32"/>
      <c r="I39" s="32"/>
      <c r="J39" s="32"/>
      <c r="K39" s="32"/>
      <c r="L39" s="32"/>
      <c r="M39" s="32"/>
      <c r="N39" s="32"/>
      <c r="O39" s="32"/>
      <c r="P39" s="33"/>
    </row>
    <row r="40" spans="1:16" ht="5.0999999999999996" customHeight="1" x14ac:dyDescent="0.4">
      <c r="A40" s="78"/>
      <c r="C40" s="1"/>
      <c r="E40" s="2"/>
      <c r="P40" s="1"/>
    </row>
    <row r="41" spans="1:16" ht="19.5" thickBot="1" x14ac:dyDescent="0.45">
      <c r="A41" s="79"/>
      <c r="B41" s="17"/>
      <c r="C41" s="60" t="s">
        <v>16</v>
      </c>
      <c r="E41" s="48">
        <f>E38-E39</f>
        <v>0</v>
      </c>
      <c r="F41" s="56">
        <f t="shared" ref="F41:P41" si="11">F38-F39</f>
        <v>0</v>
      </c>
      <c r="G41" s="56">
        <f t="shared" si="11"/>
        <v>0</v>
      </c>
      <c r="H41" s="56">
        <f t="shared" si="11"/>
        <v>0</v>
      </c>
      <c r="I41" s="56">
        <f t="shared" si="11"/>
        <v>0</v>
      </c>
      <c r="J41" s="56">
        <f t="shared" si="11"/>
        <v>0</v>
      </c>
      <c r="K41" s="56">
        <f t="shared" si="11"/>
        <v>0</v>
      </c>
      <c r="L41" s="56">
        <f t="shared" si="11"/>
        <v>0</v>
      </c>
      <c r="M41" s="56">
        <f t="shared" si="11"/>
        <v>0</v>
      </c>
      <c r="N41" s="56">
        <f t="shared" si="11"/>
        <v>0</v>
      </c>
      <c r="O41" s="56">
        <f t="shared" si="11"/>
        <v>0</v>
      </c>
      <c r="P41" s="57">
        <f t="shared" si="11"/>
        <v>0</v>
      </c>
    </row>
    <row r="42" spans="1:16" ht="5.0999999999999996" customHeight="1" thickBot="1" x14ac:dyDescent="0.45"/>
    <row r="43" spans="1:16" ht="19.5" thickBot="1" x14ac:dyDescent="0.45">
      <c r="A43" s="15"/>
      <c r="B43" s="18"/>
      <c r="C43" s="62" t="s">
        <v>37</v>
      </c>
      <c r="E43" s="58">
        <f t="shared" ref="E43:P43" si="12">E6+E18-E33+E41</f>
        <v>3889</v>
      </c>
      <c r="F43" s="40">
        <f t="shared" si="12"/>
        <v>6779</v>
      </c>
      <c r="G43" s="40">
        <f t="shared" si="12"/>
        <v>7569</v>
      </c>
      <c r="H43" s="40">
        <f t="shared" si="12"/>
        <v>7359</v>
      </c>
      <c r="I43" s="40">
        <f t="shared" si="12"/>
        <v>7359</v>
      </c>
      <c r="J43" s="40">
        <f t="shared" si="12"/>
        <v>7359</v>
      </c>
      <c r="K43" s="40">
        <f t="shared" si="12"/>
        <v>7359</v>
      </c>
      <c r="L43" s="40">
        <f t="shared" si="12"/>
        <v>7359</v>
      </c>
      <c r="M43" s="40">
        <f t="shared" si="12"/>
        <v>7359</v>
      </c>
      <c r="N43" s="40">
        <f t="shared" si="12"/>
        <v>7359</v>
      </c>
      <c r="O43" s="40">
        <f t="shared" si="12"/>
        <v>7359</v>
      </c>
      <c r="P43" s="41">
        <f t="shared" si="12"/>
        <v>7359</v>
      </c>
    </row>
  </sheetData>
  <mergeCells count="11">
    <mergeCell ref="A6:C6"/>
    <mergeCell ref="A38:A41"/>
    <mergeCell ref="B20:B23"/>
    <mergeCell ref="B25:B29"/>
    <mergeCell ref="A20:A33"/>
    <mergeCell ref="A13:A18"/>
    <mergeCell ref="G1:H1"/>
    <mergeCell ref="I1:J1"/>
    <mergeCell ref="C1:E1"/>
    <mergeCell ref="A3:C3"/>
    <mergeCell ref="A4:C4"/>
  </mergeCells>
  <phoneticPr fontId="1"/>
  <pageMargins left="0.7" right="0.7" top="0.75" bottom="0.75" header="0.3" footer="0.3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雅功 大内</dc:creator>
  <cp:lastModifiedBy>雅功 大内</cp:lastModifiedBy>
  <cp:lastPrinted>2024-05-15T01:17:11Z</cp:lastPrinted>
  <dcterms:created xsi:type="dcterms:W3CDTF">2024-05-06T14:27:32Z</dcterms:created>
  <dcterms:modified xsi:type="dcterms:W3CDTF">2024-05-15T02:04:51Z</dcterms:modified>
</cp:coreProperties>
</file>